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" windowWidth="19320" windowHeight="7428" activeTab="0"/>
  </bookViews>
  <sheets>
    <sheet name="15" sheetId="1" r:id="rId1"/>
    <sheet name="черновик" sheetId="2" state="hidden" r:id="rId2"/>
  </sheets>
  <externalReferences>
    <externalReference r:id="rId5"/>
  </externalReferences>
  <definedNames>
    <definedName name="_xlnm.Print_Titles" localSheetId="0">'15'!$30:$30</definedName>
    <definedName name="_xlnm.Print_Area" localSheetId="0">'15'!$A$1:$E$124</definedName>
  </definedNames>
  <calcPr fullCalcOnLoad="1"/>
</workbook>
</file>

<file path=xl/sharedStrings.xml><?xml version="1.0" encoding="utf-8"?>
<sst xmlns="http://schemas.openxmlformats.org/spreadsheetml/2006/main" count="421" uniqueCount="209">
  <si>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</si>
  <si>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</si>
  <si>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</si>
  <si>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</si>
  <si>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</si>
  <si>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</si>
  <si>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</si>
  <si>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</si>
  <si>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</si>
  <si>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</si>
  <si>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</si>
  <si>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</si>
  <si>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</si>
  <si>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</si>
  <si>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</si>
  <si>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</si>
  <si>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</si>
  <si>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</si>
  <si>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</si>
  <si>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</si>
  <si>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</si>
  <si>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</si>
  <si>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</si>
  <si>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</si>
  <si>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</si>
  <si>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</si>
  <si>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</si>
  <si>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</si>
  <si>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</si>
  <si>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</si>
  <si>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</si>
  <si>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</si>
  <si>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</si>
  <si>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</si>
  <si>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</si>
  <si>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</si>
  <si>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</si>
  <si>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</si>
  <si>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</si>
  <si>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</si>
  <si>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</si>
  <si>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</si>
  <si>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</si>
  <si>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</si>
  <si>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</si>
  <si>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</si>
  <si>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</si>
  <si>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</si>
  <si>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</si>
  <si>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</si>
  <si>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</si>
  <si>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</si>
  <si>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</si>
  <si>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</si>
  <si>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</si>
  <si>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</si>
  <si>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</si>
  <si>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</si>
  <si>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</si>
  <si>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</si>
  <si>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</si>
  <si>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</si>
  <si>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</si>
  <si>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</si>
  <si>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</si>
  <si>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</si>
  <si>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</si>
  <si>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</si>
  <si>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</si>
  <si>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</si>
  <si>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</si>
  <si>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</si>
  <si>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</si>
  <si>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</si>
  <si>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</si>
  <si>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</si>
  <si>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</si>
  <si>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</si>
  <si>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</si>
  <si>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</si>
  <si>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</si>
  <si>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</si>
  <si>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</si>
  <si>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</si>
  <si>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</si>
  <si>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</si>
  <si>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</si>
  <si>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</si>
  <si>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</si>
  <si>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</si>
  <si>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</si>
  <si>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</si>
  <si>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</si>
  <si>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</si>
  <si>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</si>
  <si>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</si>
  <si>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</si>
  <si>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</si>
  <si>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</si>
  <si>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</si>
  <si>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</si>
  <si>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</si>
  <si>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</si>
  <si>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</si>
  <si>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</si>
  <si>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</si>
  <si>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</si>
  <si>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</si>
  <si>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</si>
  <si>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</si>
  <si>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</si>
  <si>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</si>
  <si>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</si>
  <si>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</si>
  <si>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</si>
  <si>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</si>
  <si>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</si>
  <si>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</si>
  <si>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</si>
  <si>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</si>
  <si>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</si>
  <si>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</si>
  <si>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</si>
  <si>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</si>
  <si>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</si>
  <si>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</si>
  <si>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</si>
  <si>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</si>
  <si>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</si>
  <si>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</si>
  <si>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</si>
  <si>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</si>
  <si>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</si>
  <si>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</si>
  <si>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</si>
  <si>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</si>
  <si>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</si>
  <si>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</si>
  <si>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</si>
  <si>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</si>
  <si>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</si>
  <si>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</si>
  <si>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</si>
  <si>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</si>
  <si>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</si>
  <si>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</si>
  <si>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</si>
  <si>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</si>
  <si>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</si>
  <si>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</si>
  <si>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</si>
  <si>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</si>
  <si>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</si>
  <si>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</si>
  <si>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</si>
  <si>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</si>
  <si>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</si>
  <si>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</si>
  <si>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</si>
  <si>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</si>
  <si>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</si>
  <si>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</si>
  <si>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</si>
  <si>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</si>
  <si>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</si>
  <si>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</si>
  <si>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</si>
  <si>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</si>
  <si>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</si>
  <si>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</si>
  <si>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</si>
  <si>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</si>
  <si>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</si>
  <si>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</si>
  <si>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</si>
  <si>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</si>
  <si>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</si>
  <si>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</si>
  <si>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</si>
  <si>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</si>
  <si>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</si>
  <si>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</si>
  <si>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</si>
  <si>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</si>
  <si>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</si>
  <si>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</si>
  <si>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</si>
  <si>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</si>
  <si>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</si>
  <si>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</si>
  <si>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</si>
  <si>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</si>
  <si>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</si>
  <si>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плата за послуги, що надаються бюджетними установами згідно з їх основною діяльностю</t>
  </si>
  <si>
    <t>Оплата водопостачання та водовідведення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</si>
  <si>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06 Управління освіти адміністрації Новобаварського району Харківської міської ради</t>
    </r>
  </si>
  <si>
    <t xml:space="preserve"> кошти, що передаються із загального фонду бюджету до бюджету розвитку (спеціального фонду)</t>
  </si>
  <si>
    <t>Т.В. Власова</t>
  </si>
  <si>
    <t>О.Ф. Світлична</t>
  </si>
  <si>
    <t>Начальник управління освіти адміністрації Новобаварського району Харківської міської ради</t>
  </si>
  <si>
    <t>Оплата інших енергоносіїв та інших комунальних послуг</t>
  </si>
  <si>
    <t>2100</t>
  </si>
  <si>
    <t>Оплата праці і нарахування на заробітну плату</t>
  </si>
  <si>
    <t>Завідувач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</si>
  <si>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)  </t>
    </r>
    <r>
      <rPr>
        <b/>
        <sz val="11"/>
        <rFont val="Times New Roman Cyr"/>
        <family val="0"/>
      </rPr>
      <t>0611010 Надання дошкільної освіти</t>
    </r>
    <r>
      <rPr>
        <sz val="11"/>
        <rFont val="Times New Roman Cyr"/>
        <family val="0"/>
      </rPr>
      <t>)</t>
    </r>
  </si>
  <si>
    <t>на  2020   рік</t>
  </si>
  <si>
    <t>09.01.2020 р.</t>
  </si>
  <si>
    <t>03.01.2020 р.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</si>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</sst>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;\-#,##0.00;#,&quot;-&quot;"/>
    <numFmt numFmtId="189" formatCode="0.0"/>
    <numFmt numFmtId="190" formatCode="[$-FC19]d\ mmmm\ yyyy\ &quot;г.&quot;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грн.&quot;;[Red]\-#,##0\ &quot;грн.&quot;"/>
    <numFmt numFmtId="197" formatCode="#,##0.00_ ;\-#,##0.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 locked="0"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2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77" fontId="2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28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54" applyFont="1" applyBorder="1" applyAlignment="1">
      <alignment/>
      <protection/>
    </xf>
    <xf numFmtId="0" fontId="0" fillId="0" borderId="0" xfId="54" applyFont="1">
      <alignment/>
      <protection/>
    </xf>
    <xf numFmtId="0" fontId="5" fillId="0" borderId="0" xfId="54" applyFont="1" applyAlignment="1">
      <alignment/>
      <protection/>
    </xf>
    <xf numFmtId="0" fontId="2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 applyAlignment="1">
      <alignment horizontal="centerContinuous"/>
      <protection/>
    </xf>
    <xf numFmtId="0" fontId="7" fillId="0" borderId="10" xfId="54" applyFont="1" applyFill="1" applyBorder="1" applyAlignment="1">
      <alignment horizontal="centerContinuous"/>
      <protection/>
    </xf>
    <xf numFmtId="0" fontId="2" fillId="0" borderId="10" xfId="54" applyFont="1" applyFill="1" applyBorder="1" applyAlignment="1">
      <alignment horizontal="centerContinuous"/>
      <protection/>
    </xf>
    <xf numFmtId="0" fontId="2" fillId="0" borderId="0" xfId="54" applyFont="1" applyBorder="1" applyAlignment="1">
      <alignment horizontal="left"/>
      <protection/>
    </xf>
    <xf numFmtId="0" fontId="29" fillId="0" borderId="12" xfId="54" applyFont="1" applyBorder="1" applyAlignment="1">
      <alignment horizontal="left"/>
      <protection/>
    </xf>
    <xf numFmtId="0" fontId="2" fillId="0" borderId="12" xfId="54" applyFont="1" applyBorder="1" applyAlignment="1">
      <alignment horizontal="center"/>
      <protection/>
    </xf>
    <xf numFmtId="0" fontId="7" fillId="0" borderId="0" xfId="54" applyFont="1" applyBorder="1" applyAlignment="1">
      <alignment/>
      <protection/>
    </xf>
    <xf numFmtId="0" fontId="7" fillId="0" borderId="10" xfId="54" applyFont="1" applyBorder="1" applyAlignment="1">
      <alignment horizontal="centerContinuous"/>
      <protection/>
    </xf>
    <xf numFmtId="0" fontId="7" fillId="0" borderId="0" xfId="54" applyFont="1" applyAlignment="1">
      <alignment/>
      <protection/>
    </xf>
    <xf numFmtId="0" fontId="17" fillId="0" borderId="0" xfId="54" applyFont="1">
      <alignment/>
      <protection/>
    </xf>
    <xf numFmtId="0" fontId="0" fillId="0" borderId="0" xfId="0" applyFont="1" applyBorder="1" applyAlignment="1">
      <alignment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5" fillId="0" borderId="12" xfId="54" applyFont="1" applyFill="1" applyBorder="1" applyAlignment="1">
      <alignment horizontal="left"/>
      <protection/>
    </xf>
    <xf numFmtId="0" fontId="5" fillId="0" borderId="12" xfId="54" applyFont="1" applyFill="1" applyBorder="1" applyAlignment="1">
      <alignment/>
      <protection/>
    </xf>
    <xf numFmtId="0" fontId="3" fillId="0" borderId="12" xfId="54" applyFont="1" applyFill="1" applyBorder="1" applyAlignment="1">
      <alignment horizontal="left"/>
      <protection/>
    </xf>
    <xf numFmtId="196" fontId="5" fillId="0" borderId="12" xfId="54" applyNumberFormat="1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77" fontId="2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/>
      <protection/>
    </xf>
    <xf numFmtId="0" fontId="2" fillId="0" borderId="10" xfId="54" applyFont="1" applyBorder="1" applyAlignment="1">
      <alignment horizontal="centerContinuous"/>
      <protection/>
    </xf>
    <xf numFmtId="177" fontId="31" fillId="0" borderId="11" xfId="0" applyNumberFormat="1" applyFont="1" applyFill="1" applyBorder="1" applyAlignment="1" applyProtection="1">
      <alignment horizontal="right" vertical="center"/>
      <protection/>
    </xf>
    <xf numFmtId="14" fontId="14" fillId="0" borderId="0" xfId="0" applyNumberFormat="1" applyFont="1" applyFill="1" applyBorder="1" applyAlignment="1" applyProtection="1">
      <alignment horizontal="center" wrapText="1"/>
      <protection/>
    </xf>
    <xf numFmtId="177" fontId="15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/>
      <protection/>
    </xf>
    <xf numFmtId="0" fontId="2" fillId="33" borderId="12" xfId="54" applyFont="1" applyFill="1" applyBorder="1" applyAlignment="1">
      <alignment horizontal="center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 horizontal="left" wrapText="1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14" fontId="2" fillId="33" borderId="12" xfId="54" applyNumberFormat="1" applyFont="1" applyFill="1" applyBorder="1" applyAlignment="1">
      <alignment horizontal="center"/>
      <protection/>
    </xf>
    <xf numFmtId="0" fontId="2" fillId="33" borderId="12" xfId="54" applyFont="1" applyFill="1" applyBorder="1" applyAlignment="1">
      <alignment horizont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8" fillId="0" borderId="12" xfId="54" applyFont="1" applyFill="1" applyBorder="1" applyAlignment="1">
      <alignment horizontal="center" wrapText="1"/>
      <protection/>
    </xf>
    <xf numFmtId="0" fontId="33" fillId="0" borderId="12" xfId="53" applyFont="1" applyBorder="1" applyAlignment="1">
      <alignment horizont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12" xfId="54" applyFont="1" applyFill="1" applyBorder="1" applyAlignment="1">
      <alignment horizontal="left" wrapText="1"/>
      <protection/>
    </xf>
    <xf numFmtId="0" fontId="2" fillId="0" borderId="12" xfId="54" applyFont="1" applyBorder="1" applyAlignment="1">
      <alignment horizontal="center"/>
      <protection/>
    </xf>
    <xf numFmtId="0" fontId="6" fillId="33" borderId="12" xfId="54" applyFont="1" applyFill="1" applyBorder="1" applyAlignment="1">
      <alignment horizontal="left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5" fillId="0" borderId="12" xfId="54" applyFont="1" applyFill="1" applyBorder="1" applyAlignment="1">
      <alignment horizontal="left" wrapText="1"/>
      <protection/>
    </xf>
    <xf numFmtId="0" fontId="4" fillId="0" borderId="12" xfId="54" applyFont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003додатки наказ_57 (1)" xfId="53"/>
    <cellStyle name="Обычный_Dod5kochtor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1695450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486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stall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tabSelected="1" zoomScaleSheetLayoutView="100" zoomScalePageLayoutView="0" workbookViewId="0" topLeftCell="A80">
      <selection activeCell="A111" sqref="A111:E111"/>
    </sheetView>
  </sheetViews>
  <sheetFormatPr defaultColWidth="9.125" defaultRowHeight="12.75"/>
  <cols>
    <col min="1" max="1" width="70.375" style="1" customWidth="1"/>
    <col min="2" max="2" width="10.625" style="1" customWidth="1"/>
    <col min="3" max="3" width="16.625" style="21" customWidth="1"/>
    <col min="4" max="4" width="14.875" style="21" customWidth="1"/>
    <col min="5" max="5" width="17.50390625" style="21" customWidth="1"/>
    <col min="6" max="6" width="9.125" style="1" customWidth="1"/>
    <col min="7" max="7" width="9.50390625" style="1" bestFit="1" customWidth="1"/>
    <col min="8" max="16384" width="9.125" style="1" customWidth="1"/>
  </cols>
  <sheetData>
    <row r="1" spans="1:10" s="5" customFormat="1" ht="12" customHeight="1">
      <c r="A1" s="2"/>
      <c r="C1" s="163"/>
      <c r="D1" s="163"/>
      <c r="E1" s="163"/>
      <c r="F1" s="164"/>
      <c r="G1" s="164"/>
      <c r="H1" s="3"/>
      <c r="I1" s="3"/>
      <c r="J1" s="3"/>
    </row>
    <row r="2" spans="1:10" s="5" customFormat="1" ht="75.75" customHeight="1">
      <c r="A2" s="2"/>
      <c r="C2" s="163" t="s">
        <v>152</v>
      </c>
      <c r="D2" s="163"/>
      <c r="E2" s="163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/>
      <c r="B4" s="165"/>
      <c r="C4" s="165"/>
      <c r="D4" s="165"/>
      <c r="E4" s="165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21"/>
      <c r="B5" s="130" t="s">
        <v>192</v>
      </c>
      <c r="C5" s="131"/>
      <c r="D5" s="136"/>
      <c r="E5" s="13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30.75" customHeight="1">
      <c r="A6" s="122"/>
      <c r="B6" s="168" t="e">
        <f>[1]!СумаПрописом(E31)</f>
        <v>#NAME?</v>
      </c>
      <c r="C6" s="168"/>
      <c r="D6" s="168"/>
      <c r="E6" s="138" t="str">
        <f>CONCATENATE(E31,",00 грн.")</f>
        <v>9899060,00 грн.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22"/>
      <c r="B7" s="90"/>
      <c r="C7" s="90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27" customHeight="1">
      <c r="A8" s="108"/>
      <c r="B8" s="166" t="s">
        <v>199</v>
      </c>
      <c r="C8" s="166"/>
      <c r="D8" s="166"/>
      <c r="E8" s="166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3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3.5">
      <c r="A10" s="94"/>
      <c r="B10" s="95"/>
      <c r="C10" s="96"/>
      <c r="D10" s="167" t="s">
        <v>198</v>
      </c>
      <c r="E10" s="16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02"/>
      <c r="C11" s="93" t="s">
        <v>0</v>
      </c>
      <c r="D11" s="132" t="s">
        <v>1</v>
      </c>
      <c r="E11" s="13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57" t="s">
        <v>206</v>
      </c>
      <c r="C12" s="158"/>
      <c r="D12" s="158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5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59" t="s">
        <v>4</v>
      </c>
      <c r="B15" s="160"/>
      <c r="C15" s="160"/>
      <c r="D15" s="160"/>
      <c r="E15" s="160"/>
    </row>
    <row r="16" spans="1:5" s="64" customFormat="1" ht="19.5" customHeight="1">
      <c r="A16" s="159" t="s">
        <v>205</v>
      </c>
      <c r="B16" s="160"/>
      <c r="C16" s="160"/>
      <c r="D16" s="160"/>
      <c r="E16" s="160"/>
    </row>
    <row r="17" spans="1:7" s="14" customFormat="1" ht="15.75" customHeight="1" hidden="1">
      <c r="A17" s="143"/>
      <c r="B17" s="143"/>
      <c r="C17" s="143"/>
      <c r="D17" s="143"/>
      <c r="E17" s="143"/>
      <c r="F17" s="143"/>
      <c r="G17" s="143"/>
    </row>
    <row r="18" spans="1:5" s="14" customFormat="1" ht="33.75" customHeight="1">
      <c r="A18" s="161" t="e">
        <f>CONCATENATE(#REF!,"   ",#REF!)</f>
        <v>#REF!</v>
      </c>
      <c r="B18" s="162"/>
      <c r="C18" s="162"/>
      <c r="D18" s="162"/>
      <c r="E18" s="162"/>
    </row>
    <row r="19" spans="1:5" s="14" customFormat="1" ht="12.75" customHeight="1">
      <c r="A19" s="154" t="s">
        <v>5</v>
      </c>
      <c r="B19" s="154"/>
      <c r="C19" s="154"/>
      <c r="D19" s="154"/>
      <c r="E19" s="154"/>
    </row>
    <row r="20" spans="1:5" s="14" customFormat="1" ht="17.25" customHeight="1">
      <c r="A20" s="155" t="s">
        <v>163</v>
      </c>
      <c r="B20" s="155"/>
      <c r="C20" s="155"/>
      <c r="D20" s="155"/>
      <c r="E20" s="155"/>
    </row>
    <row r="21" spans="1:7" s="14" customFormat="1" ht="12.75" customHeight="1">
      <c r="A21" s="154" t="s">
        <v>153</v>
      </c>
      <c r="B21" s="154"/>
      <c r="C21" s="154"/>
      <c r="D21" s="154"/>
      <c r="E21" s="154"/>
      <c r="F21" s="143"/>
      <c r="G21" s="143"/>
    </row>
    <row r="22" spans="1:7" s="14" customFormat="1" ht="15.75" customHeight="1">
      <c r="A22" s="156" t="s">
        <v>164</v>
      </c>
      <c r="B22" s="156"/>
      <c r="C22" s="156"/>
      <c r="D22" s="156"/>
      <c r="E22" s="156"/>
      <c r="F22" s="15"/>
      <c r="G22" s="15"/>
    </row>
    <row r="23" spans="1:7" s="14" customFormat="1" ht="30.75" customHeight="1">
      <c r="A23" s="149" t="s">
        <v>195</v>
      </c>
      <c r="B23" s="149"/>
      <c r="C23" s="149"/>
      <c r="D23" s="149"/>
      <c r="E23" s="149"/>
      <c r="F23" s="15"/>
      <c r="G23" s="15"/>
    </row>
    <row r="24" spans="1:7" s="14" customFormat="1" ht="21.75" customHeight="1">
      <c r="A24" s="149" t="s">
        <v>139</v>
      </c>
      <c r="B24" s="149"/>
      <c r="C24" s="149"/>
      <c r="D24" s="149"/>
      <c r="E24" s="149"/>
      <c r="F24" s="15"/>
      <c r="G24" s="15"/>
    </row>
    <row r="25" spans="1:5" s="16" customFormat="1" ht="30.75" customHeight="1">
      <c r="A25" s="150" t="s">
        <v>204</v>
      </c>
      <c r="B25" s="149"/>
      <c r="C25" s="149"/>
      <c r="D25" s="149"/>
      <c r="E25" s="149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1" t="s">
        <v>7</v>
      </c>
      <c r="B28" s="152" t="s">
        <v>8</v>
      </c>
      <c r="C28" s="153" t="s">
        <v>9</v>
      </c>
      <c r="D28" s="153"/>
      <c r="E28" s="152" t="s">
        <v>10</v>
      </c>
    </row>
    <row r="29" spans="1:5" s="23" customFormat="1" ht="33" customHeight="1">
      <c r="A29" s="151"/>
      <c r="B29" s="152"/>
      <c r="C29" s="22" t="s">
        <v>149</v>
      </c>
      <c r="D29" s="22" t="s">
        <v>150</v>
      </c>
      <c r="E29" s="152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">
      <c r="A31" s="27" t="s">
        <v>11</v>
      </c>
      <c r="B31" s="28" t="s">
        <v>12</v>
      </c>
      <c r="C31" s="58">
        <f>C32</f>
        <v>9220278</v>
      </c>
      <c r="D31" s="58">
        <f>SUM(D34,D43)</f>
        <v>678782</v>
      </c>
      <c r="E31" s="58">
        <f>C31+D31</f>
        <v>9899060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C46</f>
        <v>9220278</v>
      </c>
      <c r="D32" s="67" t="s">
        <v>14</v>
      </c>
      <c r="E32" s="56">
        <f>C32</f>
        <v>9220278</v>
      </c>
      <c r="F32" s="84"/>
    </row>
    <row r="33" spans="1:6" s="60" customFormat="1" ht="32.25" customHeight="1">
      <c r="A33" s="68" t="s">
        <v>154</v>
      </c>
      <c r="B33" s="69" t="s">
        <v>12</v>
      </c>
      <c r="C33" s="120" t="s">
        <v>14</v>
      </c>
      <c r="D33" s="56">
        <f>SUM(D34,D40)</f>
        <v>678782</v>
      </c>
      <c r="E33" s="56">
        <f>D33</f>
        <v>678782</v>
      </c>
      <c r="F33" s="84"/>
    </row>
    <row r="34" spans="1:6" s="60" customFormat="1" ht="32.25" customHeight="1">
      <c r="A34" s="118" t="s">
        <v>184</v>
      </c>
      <c r="B34" s="74">
        <v>25010000</v>
      </c>
      <c r="C34" s="67" t="s">
        <v>14</v>
      </c>
      <c r="D34" s="56">
        <f>SUM(D36,D37)</f>
        <v>678782</v>
      </c>
      <c r="E34" s="56">
        <f>D34</f>
        <v>678782</v>
      </c>
      <c r="F34" s="84"/>
    </row>
    <row r="35" spans="1:6" s="60" customFormat="1" ht="15" hidden="1">
      <c r="A35" s="118" t="s">
        <v>185</v>
      </c>
      <c r="B35" s="69"/>
      <c r="C35" s="67"/>
      <c r="D35" s="56"/>
      <c r="E35" s="56"/>
      <c r="F35" s="84"/>
    </row>
    <row r="36" spans="1:6" s="60" customFormat="1" ht="30.75">
      <c r="A36" s="118" t="s">
        <v>193</v>
      </c>
      <c r="B36" s="69">
        <v>25010100</v>
      </c>
      <c r="C36" s="67" t="s">
        <v>14</v>
      </c>
      <c r="D36" s="56">
        <f>D56</f>
        <v>678782</v>
      </c>
      <c r="E36" s="56">
        <f>SUM(D36)</f>
        <v>678782</v>
      </c>
      <c r="F36" s="84"/>
    </row>
    <row r="37" spans="1:6" s="60" customFormat="1" ht="15">
      <c r="A37" s="118" t="s">
        <v>144</v>
      </c>
      <c r="B37" s="69">
        <v>25010300</v>
      </c>
      <c r="C37" s="67" t="s">
        <v>14</v>
      </c>
      <c r="D37" s="56">
        <f>D54+D60+D81</f>
        <v>0</v>
      </c>
      <c r="E37" s="56">
        <f>SUM(D37)</f>
        <v>0</v>
      </c>
      <c r="F37" s="84"/>
    </row>
    <row r="38" spans="1:6" s="60" customFormat="1" ht="32.25" customHeight="1">
      <c r="A38" s="118" t="s">
        <v>186</v>
      </c>
      <c r="B38" s="74">
        <v>25020000</v>
      </c>
      <c r="C38" s="67" t="s">
        <v>14</v>
      </c>
      <c r="D38" s="56">
        <v>0</v>
      </c>
      <c r="E38" s="56">
        <f>D38</f>
        <v>0</v>
      </c>
      <c r="F38" s="84"/>
    </row>
    <row r="39" spans="1:6" s="60" customFormat="1" ht="15">
      <c r="A39" s="118" t="s">
        <v>185</v>
      </c>
      <c r="B39" s="69"/>
      <c r="C39" s="67"/>
      <c r="D39" s="56"/>
      <c r="E39" s="56"/>
      <c r="F39" s="84"/>
    </row>
    <row r="40" spans="1:6" s="60" customFormat="1" ht="15">
      <c r="A40" s="118" t="s">
        <v>187</v>
      </c>
      <c r="B40" s="69"/>
      <c r="C40" s="67" t="s">
        <v>14</v>
      </c>
      <c r="D40" s="56">
        <f>SUM(D43)</f>
        <v>0</v>
      </c>
      <c r="E40" s="56">
        <f>D40</f>
        <v>0</v>
      </c>
      <c r="F40" s="84"/>
    </row>
    <row r="41" spans="1:6" s="60" customFormat="1" ht="15">
      <c r="A41" s="118" t="s">
        <v>188</v>
      </c>
      <c r="B41" s="69"/>
      <c r="C41" s="67" t="s">
        <v>14</v>
      </c>
      <c r="D41" s="56">
        <v>0</v>
      </c>
      <c r="E41" s="56">
        <f>D41</f>
        <v>0</v>
      </c>
      <c r="F41" s="84"/>
    </row>
    <row r="42" spans="1:6" s="60" customFormat="1" ht="30.75">
      <c r="A42" s="118" t="s">
        <v>189</v>
      </c>
      <c r="B42" s="69"/>
      <c r="C42" s="67" t="s">
        <v>14</v>
      </c>
      <c r="D42" s="56">
        <f>SUM(D43)</f>
        <v>0</v>
      </c>
      <c r="E42" s="56">
        <f>D42</f>
        <v>0</v>
      </c>
      <c r="F42" s="84"/>
    </row>
    <row r="43" spans="1:6" s="60" customFormat="1" ht="30.75">
      <c r="A43" s="119" t="s">
        <v>196</v>
      </c>
      <c r="B43" s="69">
        <v>602400</v>
      </c>
      <c r="C43" s="67" t="s">
        <v>14</v>
      </c>
      <c r="D43" s="56">
        <f>D82</f>
        <v>0</v>
      </c>
      <c r="E43" s="56">
        <f>D43</f>
        <v>0</v>
      </c>
      <c r="F43" s="84"/>
    </row>
    <row r="44" spans="1:6" s="60" customFormat="1" ht="47.25" customHeight="1">
      <c r="A44" s="146" t="s">
        <v>190</v>
      </c>
      <c r="B44" s="69"/>
      <c r="C44" s="120" t="s">
        <v>14</v>
      </c>
      <c r="D44" s="78">
        <v>0</v>
      </c>
      <c r="E44" s="78">
        <f>D44</f>
        <v>0</v>
      </c>
      <c r="F44" s="84"/>
    </row>
    <row r="45" spans="1:6" s="60" customFormat="1" ht="16.5">
      <c r="A45" s="147"/>
      <c r="B45" s="69"/>
      <c r="C45" s="120" t="s">
        <v>14</v>
      </c>
      <c r="D45" s="78" t="s">
        <v>157</v>
      </c>
      <c r="E45" s="78" t="s">
        <v>157</v>
      </c>
      <c r="F45" s="84"/>
    </row>
    <row r="46" spans="1:7" s="14" customFormat="1" ht="13.5">
      <c r="A46" s="27" t="s">
        <v>17</v>
      </c>
      <c r="B46" s="28" t="s">
        <v>12</v>
      </c>
      <c r="C46" s="58">
        <f>C47+C82+C102+C103+C107</f>
        <v>9220278</v>
      </c>
      <c r="D46" s="58">
        <f>D47+D82+D102+D103+D107</f>
        <v>678782</v>
      </c>
      <c r="E46" s="58">
        <f aca="true" t="shared" si="0" ref="E46:E70">SUM(C46:D46)</f>
        <v>9899060</v>
      </c>
      <c r="G46" s="129"/>
    </row>
    <row r="47" spans="1:5" s="14" customFormat="1" ht="17.25" customHeight="1">
      <c r="A47" s="32" t="s">
        <v>77</v>
      </c>
      <c r="B47" s="59" t="s">
        <v>18</v>
      </c>
      <c r="C47" s="58">
        <f>C49+C52+C53+C70+C73+C77+C81</f>
        <v>9220278</v>
      </c>
      <c r="D47" s="58">
        <f>D49+D52+D53+D70+D73+D77+D81</f>
        <v>678782</v>
      </c>
      <c r="E47" s="58">
        <f t="shared" si="0"/>
        <v>9899060</v>
      </c>
    </row>
    <row r="48" spans="1:5" s="14" customFormat="1" ht="17.25" customHeight="1">
      <c r="A48" s="39" t="s">
        <v>202</v>
      </c>
      <c r="B48" s="59" t="s">
        <v>201</v>
      </c>
      <c r="C48" s="58">
        <f>C49+C52</f>
        <v>6715608</v>
      </c>
      <c r="D48" s="58">
        <f>D49+D52</f>
        <v>0</v>
      </c>
      <c r="E48" s="58">
        <f>E49+E52</f>
        <v>6715608</v>
      </c>
    </row>
    <row r="49" spans="1:5" s="36" customFormat="1" ht="14.25">
      <c r="A49" s="34" t="s">
        <v>78</v>
      </c>
      <c r="B49" s="59" t="s">
        <v>19</v>
      </c>
      <c r="C49" s="58">
        <f>SUM(C50:C51)</f>
        <v>5504597</v>
      </c>
      <c r="D49" s="58">
        <f>SUM(D50:D51)</f>
        <v>0</v>
      </c>
      <c r="E49" s="58">
        <f t="shared" si="0"/>
        <v>5504597</v>
      </c>
    </row>
    <row r="50" spans="1:5" s="36" customFormat="1" ht="13.5">
      <c r="A50" s="35" t="s">
        <v>79</v>
      </c>
      <c r="B50" s="33" t="s">
        <v>20</v>
      </c>
      <c r="C50" s="56">
        <v>5504597</v>
      </c>
      <c r="D50" s="56">
        <v>0</v>
      </c>
      <c r="E50" s="56">
        <f t="shared" si="0"/>
        <v>5504597</v>
      </c>
    </row>
    <row r="51" spans="1:5" s="37" customFormat="1" ht="17.25" customHeight="1">
      <c r="A51" s="35" t="s">
        <v>80</v>
      </c>
      <c r="B51" s="33" t="s">
        <v>21</v>
      </c>
      <c r="C51" s="56">
        <v>0</v>
      </c>
      <c r="D51" s="56">
        <v>0</v>
      </c>
      <c r="E51" s="56">
        <f t="shared" si="0"/>
        <v>0</v>
      </c>
    </row>
    <row r="52" spans="1:5" s="14" customFormat="1" ht="14.25">
      <c r="A52" s="34" t="s">
        <v>81</v>
      </c>
      <c r="B52" s="59" t="s">
        <v>22</v>
      </c>
      <c r="C52" s="58">
        <v>1211011</v>
      </c>
      <c r="D52" s="58">
        <v>0</v>
      </c>
      <c r="E52" s="58">
        <f t="shared" si="0"/>
        <v>1211011</v>
      </c>
    </row>
    <row r="53" spans="1:5" s="14" customFormat="1" ht="14.25">
      <c r="A53" s="34" t="s">
        <v>82</v>
      </c>
      <c r="B53" s="59" t="s">
        <v>23</v>
      </c>
      <c r="C53" s="58">
        <f>SUM(C54:C60)+C67</f>
        <v>2504670</v>
      </c>
      <c r="D53" s="58">
        <f>SUM(D54:D60)+D67</f>
        <v>678782</v>
      </c>
      <c r="E53" s="58">
        <f t="shared" si="0"/>
        <v>3183452</v>
      </c>
    </row>
    <row r="54" spans="1:5" s="14" customFormat="1" ht="13.5">
      <c r="A54" s="38" t="s">
        <v>83</v>
      </c>
      <c r="B54" s="33" t="s">
        <v>24</v>
      </c>
      <c r="C54" s="56">
        <v>135304</v>
      </c>
      <c r="D54" s="56"/>
      <c r="E54" s="56">
        <f t="shared" si="0"/>
        <v>135304</v>
      </c>
    </row>
    <row r="55" spans="1:5" s="14" customFormat="1" ht="13.5">
      <c r="A55" s="38" t="s">
        <v>84</v>
      </c>
      <c r="B55" s="33" t="s">
        <v>25</v>
      </c>
      <c r="C55" s="56">
        <v>3000</v>
      </c>
      <c r="D55" s="56">
        <v>0</v>
      </c>
      <c r="E55" s="56">
        <f t="shared" si="0"/>
        <v>3000</v>
      </c>
    </row>
    <row r="56" spans="1:5" s="14" customFormat="1" ht="13.5">
      <c r="A56" s="38" t="s">
        <v>85</v>
      </c>
      <c r="B56" s="33" t="s">
        <v>26</v>
      </c>
      <c r="C56" s="135">
        <v>775905</v>
      </c>
      <c r="D56" s="135">
        <v>678782</v>
      </c>
      <c r="E56" s="56">
        <f t="shared" si="0"/>
        <v>1454687</v>
      </c>
    </row>
    <row r="57" spans="1:5" s="37" customFormat="1" ht="13.5">
      <c r="A57" s="38" t="s">
        <v>86</v>
      </c>
      <c r="B57" s="33" t="s">
        <v>27</v>
      </c>
      <c r="C57" s="56">
        <v>25781</v>
      </c>
      <c r="D57" s="56"/>
      <c r="E57" s="56">
        <f t="shared" si="0"/>
        <v>25781</v>
      </c>
    </row>
    <row r="58" spans="1:5" s="37" customFormat="1" ht="13.5">
      <c r="A58" s="38" t="s">
        <v>87</v>
      </c>
      <c r="B58" s="33" t="s">
        <v>28</v>
      </c>
      <c r="C58" s="56">
        <v>0</v>
      </c>
      <c r="D58" s="56">
        <v>0</v>
      </c>
      <c r="E58" s="56">
        <f t="shared" si="0"/>
        <v>0</v>
      </c>
    </row>
    <row r="59" spans="1:5" s="37" customFormat="1" ht="13.5">
      <c r="A59" s="38" t="s">
        <v>88</v>
      </c>
      <c r="B59" s="33" t="s">
        <v>29</v>
      </c>
      <c r="C59" s="56">
        <v>0</v>
      </c>
      <c r="D59" s="56">
        <v>0</v>
      </c>
      <c r="E59" s="56">
        <f t="shared" si="0"/>
        <v>0</v>
      </c>
    </row>
    <row r="60" spans="1:5" s="14" customFormat="1" ht="13.5">
      <c r="A60" s="38" t="s">
        <v>89</v>
      </c>
      <c r="B60" s="33" t="s">
        <v>30</v>
      </c>
      <c r="C60" s="58">
        <f>SUM(C61:C66)</f>
        <v>1560680</v>
      </c>
      <c r="D60" s="58">
        <f>SUM(D61:D66)</f>
        <v>0</v>
      </c>
      <c r="E60" s="58">
        <f>SUM(E61:E66)</f>
        <v>1560680</v>
      </c>
    </row>
    <row r="61" spans="1:5" s="37" customFormat="1" ht="13.5">
      <c r="A61" s="35" t="s">
        <v>90</v>
      </c>
      <c r="B61" s="33" t="s">
        <v>31</v>
      </c>
      <c r="C61" s="133">
        <v>1069404</v>
      </c>
      <c r="D61" s="133">
        <v>0</v>
      </c>
      <c r="E61" s="133">
        <f t="shared" si="0"/>
        <v>1069404</v>
      </c>
    </row>
    <row r="62" spans="1:5" s="37" customFormat="1" ht="13.5">
      <c r="A62" s="35" t="s">
        <v>194</v>
      </c>
      <c r="B62" s="33" t="s">
        <v>32</v>
      </c>
      <c r="C62" s="133">
        <v>221945</v>
      </c>
      <c r="D62" s="133">
        <v>0</v>
      </c>
      <c r="E62" s="133">
        <f t="shared" si="0"/>
        <v>221945</v>
      </c>
    </row>
    <row r="63" spans="1:5" s="37" customFormat="1" ht="13.5">
      <c r="A63" s="35" t="s">
        <v>91</v>
      </c>
      <c r="B63" s="33" t="s">
        <v>33</v>
      </c>
      <c r="C63" s="133">
        <v>254552</v>
      </c>
      <c r="D63" s="133">
        <v>0</v>
      </c>
      <c r="E63" s="133">
        <f t="shared" si="0"/>
        <v>254552</v>
      </c>
    </row>
    <row r="64" spans="1:5" s="37" customFormat="1" ht="13.5">
      <c r="A64" s="35" t="s">
        <v>92</v>
      </c>
      <c r="B64" s="33" t="s">
        <v>34</v>
      </c>
      <c r="C64" s="133">
        <v>0</v>
      </c>
      <c r="D64" s="133">
        <v>0</v>
      </c>
      <c r="E64" s="133">
        <f t="shared" si="0"/>
        <v>0</v>
      </c>
    </row>
    <row r="65" spans="1:5" s="37" customFormat="1" ht="13.5">
      <c r="A65" s="35" t="s">
        <v>200</v>
      </c>
      <c r="B65" s="33" t="s">
        <v>35</v>
      </c>
      <c r="C65" s="133">
        <v>14779</v>
      </c>
      <c r="D65" s="133">
        <v>0</v>
      </c>
      <c r="E65" s="133">
        <f t="shared" si="0"/>
        <v>14779</v>
      </c>
    </row>
    <row r="66" spans="1:5" s="37" customFormat="1" ht="13.5">
      <c r="A66" s="35" t="s">
        <v>158</v>
      </c>
      <c r="B66" s="33" t="s">
        <v>160</v>
      </c>
      <c r="C66" s="133">
        <v>0</v>
      </c>
      <c r="D66" s="133">
        <v>0</v>
      </c>
      <c r="E66" s="133">
        <f>SUM(C66:D66)</f>
        <v>0</v>
      </c>
    </row>
    <row r="67" spans="1:5" s="37" customFormat="1" ht="27">
      <c r="A67" s="38" t="s">
        <v>94</v>
      </c>
      <c r="B67" s="33" t="s">
        <v>36</v>
      </c>
      <c r="C67" s="58">
        <f>SUM(C68:C69)</f>
        <v>4000</v>
      </c>
      <c r="D67" s="58">
        <f>SUM(D68:D69)</f>
        <v>0</v>
      </c>
      <c r="E67" s="58">
        <f t="shared" si="0"/>
        <v>4000</v>
      </c>
    </row>
    <row r="68" spans="1:5" s="37" customFormat="1" ht="27">
      <c r="A68" s="35" t="s">
        <v>95</v>
      </c>
      <c r="B68" s="33" t="s">
        <v>37</v>
      </c>
      <c r="C68" s="133">
        <v>0</v>
      </c>
      <c r="D68" s="133">
        <v>0</v>
      </c>
      <c r="E68" s="133">
        <f t="shared" si="0"/>
        <v>0</v>
      </c>
    </row>
    <row r="69" spans="1:5" s="37" customFormat="1" ht="27">
      <c r="A69" s="35" t="s">
        <v>96</v>
      </c>
      <c r="B69" s="33" t="s">
        <v>38</v>
      </c>
      <c r="C69" s="133">
        <v>4000</v>
      </c>
      <c r="D69" s="133">
        <v>0</v>
      </c>
      <c r="E69" s="133">
        <f t="shared" si="0"/>
        <v>4000</v>
      </c>
    </row>
    <row r="70" spans="1:5" s="36" customFormat="1" ht="14.25">
      <c r="A70" s="34" t="s">
        <v>97</v>
      </c>
      <c r="B70" s="33" t="s">
        <v>39</v>
      </c>
      <c r="C70" s="56">
        <f>SUM(C71:C72)</f>
        <v>0</v>
      </c>
      <c r="D70" s="56">
        <f>SUM(D71:D72)</f>
        <v>0</v>
      </c>
      <c r="E70" s="56">
        <f t="shared" si="0"/>
        <v>0</v>
      </c>
    </row>
    <row r="71" spans="1:5" s="36" customFormat="1" ht="13.5">
      <c r="A71" s="38" t="s">
        <v>98</v>
      </c>
      <c r="B71" s="33" t="s">
        <v>40</v>
      </c>
      <c r="C71" s="56">
        <v>0</v>
      </c>
      <c r="D71" s="56">
        <v>0</v>
      </c>
      <c r="E71" s="56">
        <f>SUM(C71:D71)</f>
        <v>0</v>
      </c>
    </row>
    <row r="72" spans="1:5" s="37" customFormat="1" ht="16.5" customHeight="1">
      <c r="A72" s="38" t="s">
        <v>99</v>
      </c>
      <c r="B72" s="33" t="s">
        <v>41</v>
      </c>
      <c r="C72" s="56">
        <v>0</v>
      </c>
      <c r="D72" s="56">
        <v>0</v>
      </c>
      <c r="E72" s="56">
        <f>SUM(C72:D72)</f>
        <v>0</v>
      </c>
    </row>
    <row r="73" spans="1:5" s="37" customFormat="1" ht="14.25" customHeight="1">
      <c r="A73" s="34" t="s">
        <v>100</v>
      </c>
      <c r="B73" s="33" t="s">
        <v>42</v>
      </c>
      <c r="C73" s="56">
        <f>SUM(C74:C76)</f>
        <v>0</v>
      </c>
      <c r="D73" s="56">
        <f>SUM(D74:D76)</f>
        <v>0</v>
      </c>
      <c r="E73" s="56">
        <f aca="true" t="shared" si="1" ref="E73:E106">SUM(C73:D73)</f>
        <v>0</v>
      </c>
    </row>
    <row r="74" spans="1:5" s="37" customFormat="1" ht="13.5">
      <c r="A74" s="38" t="s">
        <v>101</v>
      </c>
      <c r="B74" s="33" t="s">
        <v>43</v>
      </c>
      <c r="C74" s="56">
        <v>0</v>
      </c>
      <c r="D74" s="56">
        <v>0</v>
      </c>
      <c r="E74" s="56">
        <f t="shared" si="1"/>
        <v>0</v>
      </c>
    </row>
    <row r="75" spans="1:5" s="14" customFormat="1" ht="13.5">
      <c r="A75" s="38" t="s">
        <v>102</v>
      </c>
      <c r="B75" s="33" t="s">
        <v>44</v>
      </c>
      <c r="C75" s="56">
        <v>0</v>
      </c>
      <c r="D75" s="56">
        <v>0</v>
      </c>
      <c r="E75" s="56">
        <f t="shared" si="1"/>
        <v>0</v>
      </c>
    </row>
    <row r="76" spans="1:5" s="14" customFormat="1" ht="13.5">
      <c r="A76" s="38" t="s">
        <v>103</v>
      </c>
      <c r="B76" s="33" t="s">
        <v>45</v>
      </c>
      <c r="C76" s="56">
        <v>0</v>
      </c>
      <c r="D76" s="56">
        <v>0</v>
      </c>
      <c r="E76" s="56">
        <f t="shared" si="1"/>
        <v>0</v>
      </c>
    </row>
    <row r="77" spans="1:5" s="14" customFormat="1" ht="15" customHeight="1">
      <c r="A77" s="39" t="s">
        <v>104</v>
      </c>
      <c r="B77" s="59" t="s">
        <v>46</v>
      </c>
      <c r="C77" s="58">
        <f>SUM(C78:C80)</f>
        <v>0</v>
      </c>
      <c r="D77" s="58">
        <f>SUM(D78:D80)</f>
        <v>0</v>
      </c>
      <c r="E77" s="58">
        <f t="shared" si="1"/>
        <v>0</v>
      </c>
    </row>
    <row r="78" spans="1:5" s="37" customFormat="1" ht="13.5">
      <c r="A78" s="38" t="s">
        <v>105</v>
      </c>
      <c r="B78" s="33" t="s">
        <v>47</v>
      </c>
      <c r="C78" s="56">
        <v>0</v>
      </c>
      <c r="D78" s="56">
        <v>0</v>
      </c>
      <c r="E78" s="56">
        <f t="shared" si="1"/>
        <v>0</v>
      </c>
    </row>
    <row r="79" spans="1:5" s="36" customFormat="1" ht="13.5">
      <c r="A79" s="38" t="s">
        <v>106</v>
      </c>
      <c r="B79" s="33" t="s">
        <v>48</v>
      </c>
      <c r="C79" s="56">
        <v>0</v>
      </c>
      <c r="D79" s="56">
        <v>0</v>
      </c>
      <c r="E79" s="56">
        <f t="shared" si="1"/>
        <v>0</v>
      </c>
    </row>
    <row r="80" spans="1:5" s="40" customFormat="1" ht="13.5">
      <c r="A80" s="38" t="s">
        <v>107</v>
      </c>
      <c r="B80" s="33" t="s">
        <v>49</v>
      </c>
      <c r="C80" s="56">
        <v>0</v>
      </c>
      <c r="D80" s="56">
        <v>0</v>
      </c>
      <c r="E80" s="56">
        <f t="shared" si="1"/>
        <v>0</v>
      </c>
    </row>
    <row r="81" spans="1:5" s="37" customFormat="1" ht="15.75" customHeight="1">
      <c r="A81" s="39" t="s">
        <v>108</v>
      </c>
      <c r="B81" s="59" t="s">
        <v>50</v>
      </c>
      <c r="C81" s="56">
        <v>0</v>
      </c>
      <c r="D81" s="56"/>
      <c r="E81" s="56">
        <f t="shared" si="1"/>
        <v>0</v>
      </c>
    </row>
    <row r="82" spans="1:5" s="37" customFormat="1" ht="13.5">
      <c r="A82" s="39" t="s">
        <v>109</v>
      </c>
      <c r="B82" s="59" t="s">
        <v>51</v>
      </c>
      <c r="C82" s="58">
        <f>C83+C97</f>
        <v>0</v>
      </c>
      <c r="D82" s="58">
        <f>D83+D97</f>
        <v>0</v>
      </c>
      <c r="E82" s="58">
        <f t="shared" si="1"/>
        <v>0</v>
      </c>
    </row>
    <row r="83" spans="1:5" s="14" customFormat="1" ht="13.5">
      <c r="A83" s="39" t="s">
        <v>110</v>
      </c>
      <c r="B83" s="59" t="s">
        <v>52</v>
      </c>
      <c r="C83" s="58">
        <f>C84+C85+C88+C91+C95+C96</f>
        <v>0</v>
      </c>
      <c r="D83" s="58">
        <f>D84+D85+D88+D91+D95+D96</f>
        <v>0</v>
      </c>
      <c r="E83" s="58">
        <f t="shared" si="1"/>
        <v>0</v>
      </c>
    </row>
    <row r="84" spans="1:5" s="14" customFormat="1" ht="13.5">
      <c r="A84" s="38" t="s">
        <v>111</v>
      </c>
      <c r="B84" s="33" t="s">
        <v>53</v>
      </c>
      <c r="C84" s="56">
        <v>0</v>
      </c>
      <c r="D84" s="56"/>
      <c r="E84" s="56">
        <f t="shared" si="1"/>
        <v>0</v>
      </c>
    </row>
    <row r="85" spans="1:5" s="37" customFormat="1" ht="13.5">
      <c r="A85" s="38" t="s">
        <v>112</v>
      </c>
      <c r="B85" s="33" t="s">
        <v>54</v>
      </c>
      <c r="C85" s="56">
        <v>0</v>
      </c>
      <c r="D85" s="56">
        <f>SUM(D86:D87)</f>
        <v>0</v>
      </c>
      <c r="E85" s="56">
        <f t="shared" si="1"/>
        <v>0</v>
      </c>
    </row>
    <row r="86" spans="1:5" s="14" customFormat="1" ht="13.5">
      <c r="A86" s="35" t="s">
        <v>113</v>
      </c>
      <c r="B86" s="33" t="s">
        <v>55</v>
      </c>
      <c r="C86" s="56">
        <v>0</v>
      </c>
      <c r="D86" s="56">
        <v>0</v>
      </c>
      <c r="E86" s="56">
        <f t="shared" si="1"/>
        <v>0</v>
      </c>
    </row>
    <row r="87" spans="1:5" s="14" customFormat="1" ht="13.5">
      <c r="A87" s="35" t="s">
        <v>114</v>
      </c>
      <c r="B87" s="33" t="s">
        <v>56</v>
      </c>
      <c r="C87" s="56">
        <v>0</v>
      </c>
      <c r="D87" s="56">
        <v>0</v>
      </c>
      <c r="E87" s="56">
        <f t="shared" si="1"/>
        <v>0</v>
      </c>
    </row>
    <row r="88" spans="1:5" s="14" customFormat="1" ht="16.5" customHeight="1">
      <c r="A88" s="38" t="s">
        <v>115</v>
      </c>
      <c r="B88" s="33" t="s">
        <v>57</v>
      </c>
      <c r="C88" s="56">
        <v>0</v>
      </c>
      <c r="D88" s="56">
        <f>SUM(D89:D90)</f>
        <v>0</v>
      </c>
      <c r="E88" s="56">
        <f t="shared" si="1"/>
        <v>0</v>
      </c>
    </row>
    <row r="89" spans="1:5" s="14" customFormat="1" ht="16.5" customHeight="1">
      <c r="A89" s="35" t="s">
        <v>116</v>
      </c>
      <c r="B89" s="33" t="s">
        <v>58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5" t="s">
        <v>117</v>
      </c>
      <c r="B90" s="33" t="s">
        <v>59</v>
      </c>
      <c r="C90" s="56">
        <v>0</v>
      </c>
      <c r="D90" s="56"/>
      <c r="E90" s="56">
        <f t="shared" si="1"/>
        <v>0</v>
      </c>
    </row>
    <row r="91" spans="1:5" s="14" customFormat="1" ht="13.5">
      <c r="A91" s="38" t="s">
        <v>118</v>
      </c>
      <c r="B91" s="33" t="s">
        <v>60</v>
      </c>
      <c r="C91" s="56">
        <v>0</v>
      </c>
      <c r="D91" s="56">
        <f>SUM(D92:D94)</f>
        <v>0</v>
      </c>
      <c r="E91" s="56">
        <f>SUM(C91:D91)</f>
        <v>0</v>
      </c>
    </row>
    <row r="92" spans="1:5" s="40" customFormat="1" ht="13.5">
      <c r="A92" s="35" t="s">
        <v>119</v>
      </c>
      <c r="B92" s="33" t="s">
        <v>61</v>
      </c>
      <c r="C92" s="56">
        <v>0</v>
      </c>
      <c r="D92" s="56">
        <v>0</v>
      </c>
      <c r="E92" s="56">
        <f>SUM(C92:D92)</f>
        <v>0</v>
      </c>
    </row>
    <row r="93" spans="1:5" s="40" customFormat="1" ht="13.5">
      <c r="A93" s="35" t="s">
        <v>120</v>
      </c>
      <c r="B93" s="33" t="s">
        <v>62</v>
      </c>
      <c r="C93" s="56">
        <v>0</v>
      </c>
      <c r="D93" s="56">
        <v>0</v>
      </c>
      <c r="E93" s="56">
        <f t="shared" si="1"/>
        <v>0</v>
      </c>
    </row>
    <row r="94" spans="1:5" s="40" customFormat="1" ht="13.5">
      <c r="A94" s="35" t="s">
        <v>121</v>
      </c>
      <c r="B94" s="33" t="s">
        <v>63</v>
      </c>
      <c r="C94" s="56">
        <v>0</v>
      </c>
      <c r="D94" s="56">
        <v>0</v>
      </c>
      <c r="E94" s="56">
        <f t="shared" si="1"/>
        <v>0</v>
      </c>
    </row>
    <row r="95" spans="1:5" s="41" customFormat="1" ht="16.5" customHeight="1">
      <c r="A95" s="38" t="s">
        <v>122</v>
      </c>
      <c r="B95" s="33" t="s">
        <v>64</v>
      </c>
      <c r="C95" s="56">
        <v>0</v>
      </c>
      <c r="D95" s="56">
        <v>0</v>
      </c>
      <c r="E95" s="56">
        <f t="shared" si="1"/>
        <v>0</v>
      </c>
    </row>
    <row r="96" spans="1:5" s="37" customFormat="1" ht="16.5" customHeight="1">
      <c r="A96" s="38" t="s">
        <v>123</v>
      </c>
      <c r="B96" s="33" t="s">
        <v>65</v>
      </c>
      <c r="C96" s="56">
        <v>0</v>
      </c>
      <c r="D96" s="56">
        <v>0</v>
      </c>
      <c r="E96" s="56">
        <f t="shared" si="1"/>
        <v>0</v>
      </c>
    </row>
    <row r="97" spans="1:5" s="37" customFormat="1" ht="13.5">
      <c r="A97" s="39" t="s">
        <v>124</v>
      </c>
      <c r="B97" s="33" t="s">
        <v>66</v>
      </c>
      <c r="C97" s="56">
        <v>0</v>
      </c>
      <c r="D97" s="56">
        <f>SUM(D98:D101)</f>
        <v>0</v>
      </c>
      <c r="E97" s="56">
        <f t="shared" si="1"/>
        <v>0</v>
      </c>
    </row>
    <row r="98" spans="1:5" s="37" customFormat="1" ht="13.5">
      <c r="A98" s="38" t="s">
        <v>125</v>
      </c>
      <c r="B98" s="33" t="s">
        <v>67</v>
      </c>
      <c r="C98" s="56">
        <v>0</v>
      </c>
      <c r="D98" s="56">
        <v>0</v>
      </c>
      <c r="E98" s="56">
        <f t="shared" si="1"/>
        <v>0</v>
      </c>
    </row>
    <row r="99" spans="1:5" s="36" customFormat="1" ht="13.5">
      <c r="A99" s="38" t="s">
        <v>126</v>
      </c>
      <c r="B99" s="33" t="s">
        <v>68</v>
      </c>
      <c r="C99" s="56">
        <v>0</v>
      </c>
      <c r="D99" s="56">
        <v>0</v>
      </c>
      <c r="E99" s="56">
        <f t="shared" si="1"/>
        <v>0</v>
      </c>
    </row>
    <row r="100" spans="1:5" s="36" customFormat="1" ht="13.5">
      <c r="A100" s="38" t="s">
        <v>127</v>
      </c>
      <c r="B100" s="33" t="s">
        <v>69</v>
      </c>
      <c r="C100" s="56">
        <v>0</v>
      </c>
      <c r="D100" s="56">
        <v>0</v>
      </c>
      <c r="E100" s="56">
        <f t="shared" si="1"/>
        <v>0</v>
      </c>
    </row>
    <row r="101" spans="1:5" s="36" customFormat="1" ht="13.5">
      <c r="A101" s="38" t="s">
        <v>128</v>
      </c>
      <c r="B101" s="33" t="s">
        <v>70</v>
      </c>
      <c r="C101" s="56">
        <v>0</v>
      </c>
      <c r="D101" s="56">
        <v>0</v>
      </c>
      <c r="E101" s="56">
        <f t="shared" si="1"/>
        <v>0</v>
      </c>
    </row>
    <row r="102" spans="1:5" s="40" customFormat="1" ht="15" customHeight="1" hidden="1">
      <c r="A102" s="38" t="e">
        <v>#N/A</v>
      </c>
      <c r="B102" s="33"/>
      <c r="C102" s="56">
        <v>0</v>
      </c>
      <c r="D102" s="56"/>
      <c r="E102" s="56"/>
    </row>
    <row r="103" spans="1:5" s="40" customFormat="1" ht="13.5">
      <c r="A103" s="42" t="s">
        <v>129</v>
      </c>
      <c r="B103" s="33" t="s">
        <v>71</v>
      </c>
      <c r="C103" s="56">
        <v>0</v>
      </c>
      <c r="D103" s="56">
        <f>SUM(D104:D106)</f>
        <v>0</v>
      </c>
      <c r="E103" s="56">
        <f t="shared" si="1"/>
        <v>0</v>
      </c>
    </row>
    <row r="104" spans="1:5" s="40" customFormat="1" ht="13.5">
      <c r="A104" s="43" t="s">
        <v>130</v>
      </c>
      <c r="B104" s="33" t="s">
        <v>72</v>
      </c>
      <c r="C104" s="56">
        <v>0</v>
      </c>
      <c r="D104" s="56">
        <v>0</v>
      </c>
      <c r="E104" s="56">
        <f t="shared" si="1"/>
        <v>0</v>
      </c>
    </row>
    <row r="105" spans="1:5" s="40" customFormat="1" ht="13.5">
      <c r="A105" s="43" t="s">
        <v>131</v>
      </c>
      <c r="B105" s="33" t="s">
        <v>73</v>
      </c>
      <c r="C105" s="56">
        <v>0</v>
      </c>
      <c r="D105" s="56">
        <v>0</v>
      </c>
      <c r="E105" s="56">
        <f t="shared" si="1"/>
        <v>0</v>
      </c>
    </row>
    <row r="106" spans="1:5" s="40" customFormat="1" ht="13.5">
      <c r="A106" s="43" t="s">
        <v>132</v>
      </c>
      <c r="B106" s="33" t="s">
        <v>74</v>
      </c>
      <c r="C106" s="56">
        <v>0</v>
      </c>
      <c r="D106" s="56">
        <v>0</v>
      </c>
      <c r="E106" s="56">
        <f t="shared" si="1"/>
        <v>0</v>
      </c>
    </row>
    <row r="107" spans="1:5" s="40" customFormat="1" ht="13.5">
      <c r="A107" s="42" t="s">
        <v>133</v>
      </c>
      <c r="B107" s="33" t="s">
        <v>75</v>
      </c>
      <c r="C107" s="56">
        <v>0</v>
      </c>
      <c r="D107" s="56">
        <v>0</v>
      </c>
      <c r="E107" s="56">
        <f>SUM(C107:D107)</f>
        <v>0</v>
      </c>
    </row>
    <row r="108" spans="1:5" s="40" customFormat="1" ht="13.5">
      <c r="A108" s="39" t="s">
        <v>134</v>
      </c>
      <c r="B108" s="33" t="s">
        <v>76</v>
      </c>
      <c r="C108" s="56">
        <v>0</v>
      </c>
      <c r="D108" s="56">
        <v>0</v>
      </c>
      <c r="E108" s="56">
        <f>SUM(C108:D108)</f>
        <v>0</v>
      </c>
    </row>
    <row r="109" spans="1:5" ht="12.75">
      <c r="A109" s="148"/>
      <c r="B109" s="148"/>
      <c r="C109" s="148"/>
      <c r="D109" s="148"/>
      <c r="E109" s="148"/>
    </row>
    <row r="110" spans="1:5" ht="12.75">
      <c r="A110" s="145"/>
      <c r="B110" s="145"/>
      <c r="C110" s="145"/>
      <c r="D110" s="145"/>
      <c r="E110" s="145"/>
    </row>
    <row r="111" spans="1:5" ht="12.75">
      <c r="A111" s="145"/>
      <c r="B111" s="145"/>
      <c r="C111" s="145"/>
      <c r="D111" s="145"/>
      <c r="E111" s="145"/>
    </row>
    <row r="112" spans="1:5" ht="15">
      <c r="A112" s="86"/>
      <c r="B112" s="45"/>
      <c r="C112" s="46"/>
      <c r="D112" s="46"/>
      <c r="E112" s="46"/>
    </row>
    <row r="113" spans="1:5" ht="12.75">
      <c r="A113" s="44"/>
      <c r="B113" s="45"/>
      <c r="C113" s="46"/>
      <c r="D113" s="46"/>
      <c r="E113" s="46"/>
    </row>
    <row r="114" spans="1:5" ht="12.75">
      <c r="A114" s="44"/>
      <c r="B114" s="45"/>
      <c r="C114" s="46"/>
      <c r="D114" s="46"/>
      <c r="E114" s="46"/>
    </row>
    <row r="115" spans="1:5" s="128" customFormat="1" ht="18">
      <c r="A115" s="139" t="s">
        <v>203</v>
      </c>
      <c r="B115" s="126"/>
      <c r="C115" s="127"/>
      <c r="D115" s="141" t="s">
        <v>197</v>
      </c>
      <c r="E115" s="141"/>
    </row>
    <row r="116" spans="1:9" s="49" customFormat="1" ht="12.75" customHeight="1">
      <c r="A116" s="47"/>
      <c r="B116" s="9" t="s">
        <v>0</v>
      </c>
      <c r="C116" s="48"/>
      <c r="D116" s="142" t="s">
        <v>1</v>
      </c>
      <c r="E116" s="142"/>
      <c r="I116" s="49" t="s">
        <v>208</v>
      </c>
    </row>
    <row r="117" spans="1:5" s="128" customFormat="1" ht="18">
      <c r="A117" s="140" t="s">
        <v>136</v>
      </c>
      <c r="B117" s="126"/>
      <c r="C117" s="127"/>
      <c r="D117" s="141" t="s">
        <v>137</v>
      </c>
      <c r="E117" s="141"/>
    </row>
    <row r="118" spans="1:5" s="49" customFormat="1" ht="9.75">
      <c r="A118" s="50"/>
      <c r="B118" s="9" t="s">
        <v>0</v>
      </c>
      <c r="C118" s="48"/>
      <c r="D118" s="142" t="s">
        <v>1</v>
      </c>
      <c r="E118" s="142"/>
    </row>
    <row r="119" spans="1:6" s="14" customFormat="1" ht="13.5">
      <c r="A119" s="134" t="s">
        <v>207</v>
      </c>
      <c r="C119" s="11"/>
      <c r="D119" s="143"/>
      <c r="E119" s="143"/>
      <c r="F119" s="11"/>
    </row>
    <row r="120" spans="1:5" s="53" customFormat="1" ht="13.5">
      <c r="A120" s="52" t="s">
        <v>2</v>
      </c>
      <c r="B120" s="6"/>
      <c r="C120" s="54"/>
      <c r="D120" s="54"/>
      <c r="E120" s="55"/>
    </row>
    <row r="121" spans="1:4" s="125" customFormat="1" ht="13.5">
      <c r="A121" s="123" t="s">
        <v>191</v>
      </c>
      <c r="B121" s="16"/>
      <c r="C121" s="124"/>
      <c r="D121" s="124"/>
    </row>
    <row r="122" spans="1:5" s="14" customFormat="1" ht="24" customHeight="1">
      <c r="A122" s="116" t="s">
        <v>179</v>
      </c>
      <c r="B122" s="82"/>
      <c r="C122" s="11"/>
      <c r="D122" s="144"/>
      <c r="E122" s="144"/>
    </row>
    <row r="123" ht="12.75">
      <c r="A123" s="117" t="s">
        <v>181</v>
      </c>
    </row>
    <row r="124" spans="1:5" ht="26.25" customHeight="1">
      <c r="A124" s="145" t="s">
        <v>182</v>
      </c>
      <c r="B124" s="145"/>
      <c r="C124" s="145"/>
      <c r="D124" s="145"/>
      <c r="E124" s="145"/>
    </row>
    <row r="125" ht="15">
      <c r="A125" s="86"/>
    </row>
  </sheetData>
  <sheetProtection/>
  <mergeCells count="36">
    <mergeCell ref="C1:E1"/>
    <mergeCell ref="F1:G1"/>
    <mergeCell ref="C2:E2"/>
    <mergeCell ref="B4:E4"/>
    <mergeCell ref="B8:E8"/>
    <mergeCell ref="D10:E10"/>
    <mergeCell ref="B6:D6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D116:E116"/>
    <mergeCell ref="A24:E24"/>
    <mergeCell ref="A25:E25"/>
    <mergeCell ref="A28:A29"/>
    <mergeCell ref="B28:B29"/>
    <mergeCell ref="C28:D28"/>
    <mergeCell ref="E28:E29"/>
    <mergeCell ref="D117:E117"/>
    <mergeCell ref="D118:E118"/>
    <mergeCell ref="D119:E119"/>
    <mergeCell ref="D122:E122"/>
    <mergeCell ref="A124:E124"/>
    <mergeCell ref="A44:A45"/>
    <mergeCell ref="A109:E109"/>
    <mergeCell ref="A110:E110"/>
    <mergeCell ref="A111:E111"/>
    <mergeCell ref="D115:E115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125" defaultRowHeight="12.75"/>
  <cols>
    <col min="1" max="1" width="70.375" style="1" customWidth="1"/>
    <col min="2" max="2" width="10.625" style="1" customWidth="1"/>
    <col min="3" max="4" width="14.875" style="21" customWidth="1"/>
    <col min="5" max="5" width="17.50390625" style="21" customWidth="1"/>
    <col min="6" max="16384" width="9.125" style="1" customWidth="1"/>
  </cols>
  <sheetData>
    <row r="1" spans="1:10" s="5" customFormat="1" ht="12" customHeight="1">
      <c r="A1" s="2"/>
      <c r="C1" s="163"/>
      <c r="D1" s="163"/>
      <c r="E1" s="163"/>
      <c r="F1" s="164"/>
      <c r="G1" s="164"/>
      <c r="H1" s="3"/>
      <c r="I1" s="3"/>
      <c r="J1" s="3"/>
    </row>
    <row r="2" spans="1:10" s="5" customFormat="1" ht="75.75" customHeight="1">
      <c r="A2" s="2"/>
      <c r="C2" s="163" t="s">
        <v>152</v>
      </c>
      <c r="D2" s="163"/>
      <c r="E2" s="163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 t="s">
        <v>167</v>
      </c>
      <c r="B4" s="165"/>
      <c r="C4" s="165"/>
      <c r="D4" s="165"/>
      <c r="E4" s="165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07" t="s">
        <v>168</v>
      </c>
      <c r="B5" s="109" t="s">
        <v>178</v>
      </c>
      <c r="C5" s="110"/>
      <c r="D5" s="111" t="s">
        <v>169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">
      <c r="A6" s="108" t="s">
        <v>170</v>
      </c>
      <c r="B6" s="111" t="s">
        <v>171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08" t="s">
        <v>172</v>
      </c>
      <c r="B7" s="90"/>
      <c r="C7" s="91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174</v>
      </c>
      <c r="B8" s="173" t="s">
        <v>175</v>
      </c>
      <c r="C8" s="173"/>
      <c r="D8" s="173"/>
      <c r="E8" s="173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2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74" t="s">
        <v>177</v>
      </c>
      <c r="E10" s="174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9.7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67"/>
      <c r="C12" s="167"/>
      <c r="D12" s="167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59" t="s">
        <v>4</v>
      </c>
      <c r="B15" s="160"/>
      <c r="C15" s="160"/>
      <c r="D15" s="160"/>
      <c r="E15" s="160"/>
    </row>
    <row r="16" spans="1:5" s="64" customFormat="1" ht="19.5" customHeight="1">
      <c r="A16" s="159" t="s">
        <v>162</v>
      </c>
      <c r="B16" s="160"/>
      <c r="C16" s="160"/>
      <c r="D16" s="160"/>
      <c r="E16" s="160"/>
    </row>
    <row r="17" spans="1:7" s="14" customFormat="1" ht="15.75" customHeight="1" hidden="1">
      <c r="A17" s="143"/>
      <c r="B17" s="143"/>
      <c r="C17" s="143"/>
      <c r="D17" s="143"/>
      <c r="E17" s="143"/>
      <c r="F17" s="143"/>
      <c r="G17" s="143"/>
    </row>
    <row r="18" spans="1:5" s="14" customFormat="1" ht="20.25" customHeight="1">
      <c r="A18" s="155" t="s">
        <v>161</v>
      </c>
      <c r="B18" s="155"/>
      <c r="C18" s="155"/>
      <c r="D18" s="155"/>
      <c r="E18" s="155"/>
    </row>
    <row r="19" spans="1:5" s="14" customFormat="1" ht="12.75" customHeight="1">
      <c r="A19" s="154" t="s">
        <v>5</v>
      </c>
      <c r="B19" s="154"/>
      <c r="C19" s="154"/>
      <c r="D19" s="154"/>
      <c r="E19" s="154"/>
    </row>
    <row r="20" spans="1:5" s="14" customFormat="1" ht="17.25" customHeight="1">
      <c r="A20" s="155" t="s">
        <v>163</v>
      </c>
      <c r="B20" s="155"/>
      <c r="C20" s="155"/>
      <c r="D20" s="155"/>
      <c r="E20" s="155"/>
    </row>
    <row r="21" spans="1:7" s="14" customFormat="1" ht="12.75" customHeight="1">
      <c r="A21" s="154" t="s">
        <v>153</v>
      </c>
      <c r="B21" s="154"/>
      <c r="C21" s="154"/>
      <c r="D21" s="154"/>
      <c r="E21" s="154"/>
      <c r="F21" s="143"/>
      <c r="G21" s="143"/>
    </row>
    <row r="22" spans="1:7" s="14" customFormat="1" ht="15.75" customHeight="1">
      <c r="A22" s="156" t="s">
        <v>164</v>
      </c>
      <c r="B22" s="156"/>
      <c r="C22" s="156"/>
      <c r="D22" s="156"/>
      <c r="E22" s="156"/>
      <c r="F22" s="15"/>
      <c r="G22" s="15"/>
    </row>
    <row r="23" spans="1:7" s="14" customFormat="1" ht="30.75" customHeight="1">
      <c r="A23" s="149" t="s">
        <v>165</v>
      </c>
      <c r="B23" s="149"/>
      <c r="C23" s="149"/>
      <c r="D23" s="149"/>
      <c r="E23" s="149"/>
      <c r="F23" s="15"/>
      <c r="G23" s="15"/>
    </row>
    <row r="24" spans="1:7" s="14" customFormat="1" ht="21.75" customHeight="1">
      <c r="A24" s="149" t="s">
        <v>139</v>
      </c>
      <c r="B24" s="149"/>
      <c r="C24" s="149"/>
      <c r="D24" s="149"/>
      <c r="E24" s="149"/>
      <c r="F24" s="15"/>
      <c r="G24" s="15"/>
    </row>
    <row r="25" spans="1:5" s="16" customFormat="1" ht="63.75" customHeight="1">
      <c r="A25" s="149" t="s">
        <v>166</v>
      </c>
      <c r="B25" s="149"/>
      <c r="C25" s="149"/>
      <c r="D25" s="149"/>
      <c r="E25" s="149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1" t="s">
        <v>7</v>
      </c>
      <c r="B28" s="152" t="s">
        <v>8</v>
      </c>
      <c r="C28" s="153" t="s">
        <v>9</v>
      </c>
      <c r="D28" s="153"/>
      <c r="E28" s="152" t="s">
        <v>10</v>
      </c>
    </row>
    <row r="29" spans="1:5" s="23" customFormat="1" ht="33" customHeight="1">
      <c r="A29" s="151"/>
      <c r="B29" s="152"/>
      <c r="C29" s="22" t="s">
        <v>149</v>
      </c>
      <c r="D29" s="22" t="s">
        <v>150</v>
      </c>
      <c r="E29" s="152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154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184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185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186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185</v>
      </c>
      <c r="B37" s="69"/>
      <c r="C37" s="70"/>
      <c r="D37" s="78"/>
      <c r="E37" s="78"/>
      <c r="F37" s="84"/>
    </row>
    <row r="38" spans="1:6" s="60" customFormat="1" ht="16.5">
      <c r="A38" s="118" t="s">
        <v>187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188</v>
      </c>
      <c r="B39" s="69"/>
      <c r="C39" s="70" t="s">
        <v>12</v>
      </c>
      <c r="D39" s="78"/>
      <c r="E39" s="78"/>
      <c r="F39" s="84"/>
    </row>
    <row r="40" spans="1:6" s="60" customFormat="1" ht="30.75">
      <c r="A40" s="118" t="s">
        <v>189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46" t="s">
        <v>190</v>
      </c>
      <c r="B41" s="69"/>
      <c r="C41" s="70" t="s">
        <v>12</v>
      </c>
      <c r="D41" s="78"/>
      <c r="E41" s="78"/>
      <c r="F41" s="84"/>
    </row>
    <row r="42" spans="1:6" s="60" customFormat="1" ht="16.5">
      <c r="A42" s="147"/>
      <c r="B42" s="69"/>
      <c r="C42" s="70" t="s">
        <v>12</v>
      </c>
      <c r="D42" s="78" t="s">
        <v>157</v>
      </c>
      <c r="E42" s="78" t="s">
        <v>157</v>
      </c>
      <c r="F42" s="84"/>
    </row>
    <row r="43" spans="1:6" s="76" customFormat="1" ht="32.25" customHeight="1">
      <c r="A43" s="65" t="s">
        <v>140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142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143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144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145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">
      <c r="A48" s="65" t="s">
        <v>141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146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147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54.75">
      <c r="A51" s="66" t="s">
        <v>148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3.5">
      <c r="A52" s="30" t="s">
        <v>155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27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71" t="s">
        <v>156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72"/>
      <c r="B56" s="28"/>
      <c r="C56" s="67" t="s">
        <v>14</v>
      </c>
      <c r="D56" s="56" t="s">
        <v>157</v>
      </c>
      <c r="E56" s="56" t="s">
        <v>157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159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158</v>
      </c>
      <c r="B76" s="33" t="s">
        <v>160</v>
      </c>
      <c r="C76" s="79">
        <v>0</v>
      </c>
      <c r="D76" s="79">
        <v>0</v>
      </c>
      <c r="E76" s="79">
        <f>SUM(C76:D76)</f>
        <v>0</v>
      </c>
    </row>
    <row r="77" spans="1:5" s="37" customFormat="1" ht="27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27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27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16.5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3.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3.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3.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3.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3.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3.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3.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3.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3.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3.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3.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3.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3.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13.5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3.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3.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3.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3.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3.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3.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3.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48"/>
      <c r="B119" s="148"/>
      <c r="C119" s="148"/>
      <c r="D119" s="148"/>
      <c r="E119" s="148"/>
    </row>
    <row r="120" spans="1:5" ht="12.75">
      <c r="A120" s="145"/>
      <c r="B120" s="145"/>
      <c r="C120" s="145"/>
      <c r="D120" s="145"/>
      <c r="E120" s="145"/>
    </row>
    <row r="121" spans="1:5" ht="12.75">
      <c r="A121" s="145"/>
      <c r="B121" s="145"/>
      <c r="C121" s="145"/>
      <c r="D121" s="145"/>
      <c r="E121" s="145"/>
    </row>
    <row r="122" spans="1:5" ht="1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0.75">
      <c r="A125" s="62" t="s">
        <v>183</v>
      </c>
      <c r="B125" s="71"/>
      <c r="C125" s="72"/>
      <c r="D125" s="169" t="s">
        <v>151</v>
      </c>
      <c r="E125" s="169"/>
    </row>
    <row r="126" spans="1:5" s="49" customFormat="1" ht="12.75" customHeight="1">
      <c r="A126" s="47"/>
      <c r="B126" s="9" t="s">
        <v>0</v>
      </c>
      <c r="C126" s="48"/>
      <c r="D126" s="142" t="s">
        <v>1</v>
      </c>
      <c r="E126" s="142"/>
    </row>
    <row r="127" spans="1:5" s="60" customFormat="1" ht="15">
      <c r="A127" s="61" t="s">
        <v>136</v>
      </c>
      <c r="B127" s="71"/>
      <c r="C127" s="72"/>
      <c r="D127" s="169" t="s">
        <v>137</v>
      </c>
      <c r="E127" s="169"/>
    </row>
    <row r="128" spans="1:5" s="49" customFormat="1" ht="9.75">
      <c r="A128" s="50"/>
      <c r="B128" s="9" t="s">
        <v>0</v>
      </c>
      <c r="C128" s="48"/>
      <c r="D128" s="142" t="s">
        <v>1</v>
      </c>
      <c r="E128" s="142"/>
    </row>
    <row r="129" spans="1:6" s="14" customFormat="1" ht="13.5">
      <c r="A129" s="51" t="s">
        <v>138</v>
      </c>
      <c r="C129" s="11"/>
      <c r="D129" s="143"/>
      <c r="E129" s="143"/>
      <c r="F129" s="11"/>
    </row>
    <row r="130" spans="1:5" s="53" customFormat="1" ht="13.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179</v>
      </c>
      <c r="B131" s="82"/>
      <c r="C131" s="11"/>
      <c r="D131" s="144"/>
      <c r="E131" s="144"/>
    </row>
    <row r="132" spans="1:5" s="14" customFormat="1" ht="13.5">
      <c r="A132" s="116" t="s">
        <v>180</v>
      </c>
      <c r="B132" s="12"/>
      <c r="C132" s="12"/>
      <c r="D132" s="170"/>
      <c r="E132" s="170"/>
    </row>
    <row r="133" ht="12.75">
      <c r="A133" s="117" t="s">
        <v>181</v>
      </c>
    </row>
    <row r="134" spans="1:5" ht="26.25" customHeight="1">
      <c r="A134" s="145" t="s">
        <v>182</v>
      </c>
      <c r="B134" s="145"/>
      <c r="C134" s="145"/>
      <c r="D134" s="145"/>
      <c r="E134" s="145"/>
    </row>
    <row r="135" ht="15">
      <c r="A135" s="86"/>
    </row>
  </sheetData>
  <sheetProtection/>
  <mergeCells count="37">
    <mergeCell ref="C1:E1"/>
    <mergeCell ref="F1:G1"/>
    <mergeCell ref="C2:E2"/>
    <mergeCell ref="B4:E4"/>
    <mergeCell ref="B8:E8"/>
    <mergeCell ref="D10:E10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A24:E24"/>
    <mergeCell ref="A25:E25"/>
    <mergeCell ref="A28:A29"/>
    <mergeCell ref="B28:B29"/>
    <mergeCell ref="C28:D28"/>
    <mergeCell ref="E28:E29"/>
    <mergeCell ref="A41:A42"/>
    <mergeCell ref="A55:A56"/>
    <mergeCell ref="A119:E119"/>
    <mergeCell ref="A120:E120"/>
    <mergeCell ref="A121:E121"/>
    <mergeCell ref="D125:E125"/>
    <mergeCell ref="A134:E134"/>
    <mergeCell ref="D126:E126"/>
    <mergeCell ref="D127:E127"/>
    <mergeCell ref="D128:E128"/>
    <mergeCell ref="D129:E129"/>
    <mergeCell ref="D131:E131"/>
    <mergeCell ref="D132:E1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2020-02-10T11:23:49Z</cp:lastPrinted>
  <dcterms:created xsi:type="dcterms:W3CDTF">2014-02-28T11:59:25Z</dcterms:created>
  <dcterms:modified xsi:type="dcterms:W3CDTF">2020-04-08T09:23:16Z</dcterms:modified>
  <cp:category/>
  <cp:version/>
  <cp:contentType/>
  <cp:contentStatus/>
</cp:coreProperties>
</file>